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laatsentabel" sheetId="1" r:id="rId1"/>
    <sheet name="Infolinks" sheetId="4" r:id="rId2"/>
    <sheet name="Blad1" sheetId="7" r:id="rId3"/>
  </sheets>
  <definedNames>
    <definedName name="TitleRegion1..O14.1">#REF!</definedName>
  </definedNames>
  <calcPr calcId="162913"/>
</workbook>
</file>

<file path=xl/calcChain.xml><?xml version="1.0" encoding="utf-8"?>
<calcChain xmlns="http://schemas.openxmlformats.org/spreadsheetml/2006/main">
  <c r="D75" i="1" l="1"/>
  <c r="D65" i="1"/>
  <c r="D57" i="1"/>
  <c r="L35" i="1"/>
  <c r="D41" i="1"/>
  <c r="D29" i="1"/>
  <c r="L23" i="1"/>
  <c r="L10" i="1"/>
  <c r="D4" i="1"/>
  <c r="J55" i="1"/>
  <c r="J56" i="1" s="1"/>
  <c r="J57" i="1" s="1"/>
  <c r="J58" i="1" s="1"/>
  <c r="J59" i="1" s="1"/>
  <c r="J60" i="1" s="1"/>
  <c r="J61" i="1" s="1"/>
  <c r="J62" i="1" s="1"/>
  <c r="J54" i="1"/>
  <c r="B68" i="1"/>
  <c r="B69" i="1" s="1"/>
  <c r="B70" i="1" s="1"/>
  <c r="B71" i="1" s="1"/>
  <c r="B72" i="1" s="1"/>
  <c r="B73" i="1" s="1"/>
  <c r="B74" i="1" s="1"/>
  <c r="B75" i="1" s="1"/>
  <c r="B76" i="1" s="1"/>
  <c r="B67" i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55" i="1"/>
  <c r="B54" i="1"/>
  <c r="J51" i="1"/>
  <c r="J50" i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37" i="1"/>
  <c r="J30" i="1"/>
  <c r="J31" i="1" s="1"/>
  <c r="J32" i="1" s="1"/>
  <c r="J33" i="1" s="1"/>
  <c r="J34" i="1" s="1"/>
  <c r="J35" i="1" s="1"/>
  <c r="J29" i="1"/>
  <c r="J28" i="1"/>
  <c r="B46" i="1"/>
  <c r="B47" i="1" s="1"/>
  <c r="B48" i="1" s="1"/>
  <c r="B49" i="1" s="1"/>
  <c r="B50" i="1" s="1"/>
  <c r="B51" i="1" s="1"/>
  <c r="B45" i="1"/>
  <c r="B44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28" i="1"/>
  <c r="J25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" i="1"/>
  <c r="B20" i="1"/>
  <c r="B21" i="1" s="1"/>
  <c r="B22" i="1" s="1"/>
  <c r="B23" i="1" s="1"/>
  <c r="B24" i="1" s="1"/>
  <c r="B25" i="1" s="1"/>
  <c r="B19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4" i="1"/>
</calcChain>
</file>

<file path=xl/sharedStrings.xml><?xml version="1.0" encoding="utf-8"?>
<sst xmlns="http://schemas.openxmlformats.org/spreadsheetml/2006/main" count="169" uniqueCount="125">
  <si>
    <t>T#</t>
  </si>
  <si>
    <t>km tot</t>
  </si>
  <si>
    <t>km deel</t>
  </si>
  <si>
    <t>vlg
cmp</t>
  </si>
  <si>
    <t>Plaats</t>
  </si>
  <si>
    <t>Opmerkingen</t>
  </si>
  <si>
    <t>Camp</t>
  </si>
  <si>
    <t>0-10 km</t>
  </si>
  <si>
    <t>10-20 km</t>
  </si>
  <si>
    <t>20-30 km</t>
  </si>
  <si>
    <t>&gt; 30 km</t>
  </si>
  <si>
    <t>Boekje info</t>
  </si>
  <si>
    <t>Girona</t>
  </si>
  <si>
    <t>Cassa de la Selva</t>
  </si>
  <si>
    <t>St Sadurnia de l'Heura</t>
  </si>
  <si>
    <t>Monells</t>
  </si>
  <si>
    <t>Corca</t>
  </si>
  <si>
    <t>Pubol</t>
  </si>
  <si>
    <t>St. Jordi desvalls</t>
  </si>
  <si>
    <t>Camallera</t>
  </si>
  <si>
    <t>Vilaur</t>
  </si>
  <si>
    <t>Arenys d'Emporda</t>
  </si>
  <si>
    <t>Garrigas</t>
  </si>
  <si>
    <t>Borassa</t>
  </si>
  <si>
    <t>Vilafant</t>
  </si>
  <si>
    <t>Figueres</t>
  </si>
  <si>
    <t>Cabanes</t>
  </si>
  <si>
    <t>Pont de Molins</t>
  </si>
  <si>
    <t>Les Ecauldes</t>
  </si>
  <si>
    <t>Boadella d'Emporda</t>
  </si>
  <si>
    <t>Agullana</t>
  </si>
  <si>
    <t>La Vajol</t>
  </si>
  <si>
    <t>Las Illas</t>
  </si>
  <si>
    <t>Maurillas</t>
  </si>
  <si>
    <t xml:space="preserve">St. Jean </t>
  </si>
  <si>
    <t>Vives</t>
  </si>
  <si>
    <t>Llauro</t>
  </si>
  <si>
    <t>Fourques</t>
  </si>
  <si>
    <t>Terrats</t>
  </si>
  <si>
    <t>Llupia</t>
  </si>
  <si>
    <t>Thuir</t>
  </si>
  <si>
    <t>Corbere</t>
  </si>
  <si>
    <t>Ille-sur-tet</t>
  </si>
  <si>
    <t>Belesta</t>
  </si>
  <si>
    <t>Cassagnes</t>
  </si>
  <si>
    <t>Latour de France</t>
  </si>
  <si>
    <t>Estagel</t>
  </si>
  <si>
    <t>Paziols</t>
  </si>
  <si>
    <t>Tuchan</t>
  </si>
  <si>
    <t>Villeneuve des Corbierres</t>
  </si>
  <si>
    <t>Durban-Corbieres</t>
  </si>
  <si>
    <t>Ripaud</t>
  </si>
  <si>
    <t>Montseret</t>
  </si>
  <si>
    <t>St. Andre</t>
  </si>
  <si>
    <t>Bizanet</t>
  </si>
  <si>
    <t>Nevian</t>
  </si>
  <si>
    <t>Marcorignan</t>
  </si>
  <si>
    <t>St. Marcel sur Aude</t>
  </si>
  <si>
    <t>Salleles d'Aude</t>
  </si>
  <si>
    <t>Ouveillan</t>
  </si>
  <si>
    <t>Capestang</t>
  </si>
  <si>
    <t>Poilhes</t>
  </si>
  <si>
    <t>Colombiers</t>
  </si>
  <si>
    <t>Beziers</t>
  </si>
  <si>
    <t>Villeneuve les Beziers</t>
  </si>
  <si>
    <t>Portiragnes</t>
  </si>
  <si>
    <t>Les Gaillardels</t>
  </si>
  <si>
    <t>Vias</t>
  </si>
  <si>
    <t>St. Louis</t>
  </si>
  <si>
    <t>Castelnau de Guers</t>
  </si>
  <si>
    <t>Pezenas</t>
  </si>
  <si>
    <t>Nizas</t>
  </si>
  <si>
    <t>Adissan</t>
  </si>
  <si>
    <t>Lieuran Cabrieres</t>
  </si>
  <si>
    <t>Nebian</t>
  </si>
  <si>
    <t>Brignac</t>
  </si>
  <si>
    <t>St. Andere de Sagonis</t>
  </si>
  <si>
    <t>St. Bauzille de Putois</t>
  </si>
  <si>
    <t>Montoulieu</t>
  </si>
  <si>
    <t>La Cadiere et Cambo</t>
  </si>
  <si>
    <t>St. Hippolyte du Fort</t>
  </si>
  <si>
    <t>Durfort</t>
  </si>
  <si>
    <t>Lezan</t>
  </si>
  <si>
    <t>Massanes</t>
  </si>
  <si>
    <t>Vezenobres</t>
  </si>
  <si>
    <t>Deaux</t>
  </si>
  <si>
    <t>Mejannes</t>
  </si>
  <si>
    <t>Mons</t>
  </si>
  <si>
    <t>Celas</t>
  </si>
  <si>
    <t>Servas</t>
  </si>
  <si>
    <t>Navacelles</t>
  </si>
  <si>
    <t>Lussan</t>
  </si>
  <si>
    <t>la Bruguiere</t>
  </si>
  <si>
    <t>Fontareches</t>
  </si>
  <si>
    <t>La Bastide d'Engras</t>
  </si>
  <si>
    <t>Pougnadoresse</t>
  </si>
  <si>
    <t>le Pin</t>
  </si>
  <si>
    <t>Connaux</t>
  </si>
  <si>
    <t>Montfaucon</t>
  </si>
  <si>
    <t>Roquemare</t>
  </si>
  <si>
    <t>Avignon</t>
  </si>
  <si>
    <t>https://www.europafietsers.nl/fietsroutes/fietsen-naar-barcelona</t>
  </si>
  <si>
    <t>https://www.cyclingeurope.nl/routes/barcelona/index.php</t>
  </si>
  <si>
    <t>Afslag naar (2)</t>
  </si>
  <si>
    <t>Track Bar12: Girona -Figueres (83 km)</t>
  </si>
  <si>
    <t>Grens</t>
  </si>
  <si>
    <t>Afslag naar (4)</t>
  </si>
  <si>
    <t>Afslag naar (1)</t>
  </si>
  <si>
    <t>Afslag naar (3,5)</t>
  </si>
  <si>
    <t>Track Bar11: Figueres - Tuchan (130 km)</t>
  </si>
  <si>
    <t>Track Bar10: Tuchan - Beziers (88 km)</t>
  </si>
  <si>
    <t>Track Bar9: Beziers - St. Andre de Sangonis (72 km)</t>
  </si>
  <si>
    <t>Hiertussen veel campings</t>
  </si>
  <si>
    <t>Lagamas</t>
  </si>
  <si>
    <t>St. Jean de Fos</t>
  </si>
  <si>
    <t>St. Guilhem le desert</t>
  </si>
  <si>
    <t>Cause de la Selle</t>
  </si>
  <si>
    <t>St, Etienne d'Issensac</t>
  </si>
  <si>
    <t>Buiten dorp</t>
  </si>
  <si>
    <t>Track Bar8: St. Andre de Sangonis - St. Hypolyte (54 km)</t>
  </si>
  <si>
    <t>Track Bar7: St. Hypolyte -  Navacelles (54 km)</t>
  </si>
  <si>
    <t>Op 3 km afstand</t>
  </si>
  <si>
    <t>Track Bar6: Navacelles - Avignon 77 km)</t>
  </si>
  <si>
    <t>St. Genies de Comolas</t>
  </si>
  <si>
    <t>Sauveterre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</si>
</sst>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8" tint="-0.24994659260841701"/>
      <name val="Cambria"/>
      <family val="2"/>
      <scheme val="major"/>
    </font>
    <font>
      <sz val="14"/>
      <color theme="8" tint="-0.2499465926084170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5" fillId="0" borderId="0">
      <alignment wrapText="1"/>
    </xf>
    <xf numFmtId="0" fontId="4" fillId="0" borderId="6" applyNumberFormat="0" applyFont="0" applyFill="0" applyAlignment="0">
      <alignment horizontal="right"/>
    </xf>
    <xf numFmtId="0" fontId="2" fillId="0" borderId="0" applyNumberFormat="0" applyFill="0" applyBorder="0" applyAlignment="0">
      <alignment vertical="center" wrapText="1"/>
    </xf>
    <xf numFmtId="164" fontId="4" fillId="0" borderId="7">
      <alignment horizontal="right"/>
    </xf>
    <xf numFmtId="0" fontId="4" fillId="0" borderId="8" applyFont="0" applyFill="0" applyAlignment="0">
      <alignment horizontal="right"/>
    </xf>
    <xf numFmtId="0" fontId="6" fillId="5" borderId="0" applyNumberFormat="0" applyProtection="0">
      <alignment horizontal="center"/>
    </xf>
    <xf numFmtId="165" fontId="7" fillId="0" borderId="0" applyNumberFormat="0" applyFill="0" applyBorder="0" applyProtection="0">
      <alignment horizontal="left" vertical="top"/>
    </xf>
    <xf numFmtId="166" fontId="8" fillId="0" borderId="0" applyFill="0" applyBorder="0" applyProtection="0">
      <alignment horizontal="left" vertical="top" indent="1"/>
    </xf>
    <xf numFmtId="165" fontId="8" fillId="0" borderId="0" applyFill="0" applyBorder="0" applyProtection="0">
      <alignment horizontal="right" vertical="top"/>
    </xf>
  </cellStyleXfs>
  <cellXfs count="3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/>
    <xf numFmtId="0" fontId="1" fillId="0" borderId="0" xfId="1"/>
    <xf numFmtId="0" fontId="0" fillId="0" borderId="5" xfId="0" applyFill="1" applyBorder="1" applyAlignment="1">
      <alignment vertical="center" textRotation="90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Alignment="1"/>
    <xf numFmtId="0" fontId="9" fillId="0" borderId="0" xfId="0" applyFont="1" applyFill="1" applyAlignment="1"/>
    <xf numFmtId="0" fontId="0" fillId="3" borderId="0" xfId="0" applyFill="1" applyBorder="1" applyAlignment="1">
      <alignment horizontal="center" vertical="center" textRotation="90"/>
    </xf>
    <xf numFmtId="0" fontId="0" fillId="3" borderId="4" xfId="0" applyFill="1" applyBorder="1" applyAlignment="1">
      <alignment vertical="center" textRotation="90"/>
    </xf>
    <xf numFmtId="0" fontId="0" fillId="3" borderId="0" xfId="0" applyFill="1" applyAlignment="1">
      <alignment vertical="center" textRotation="90"/>
    </xf>
    <xf numFmtId="0" fontId="0" fillId="6" borderId="0" xfId="0" applyFill="1"/>
    <xf numFmtId="0" fontId="0" fillId="4" borderId="0" xfId="0" applyFill="1" applyAlignment="1">
      <alignment vertical="center" textRotation="90"/>
    </xf>
    <xf numFmtId="0" fontId="0" fillId="0" borderId="0" xfId="0" applyFill="1" applyAlignment="1">
      <alignment vertical="center" textRotation="90"/>
    </xf>
    <xf numFmtId="0" fontId="0" fillId="4" borderId="0" xfId="0" applyFill="1"/>
    <xf numFmtId="0" fontId="0" fillId="4" borderId="4" xfId="0" applyFill="1" applyBorder="1" applyAlignment="1">
      <alignment vertical="center" textRotation="90"/>
    </xf>
    <xf numFmtId="0" fontId="2" fillId="4" borderId="0" xfId="0" applyFont="1" applyFill="1" applyAlignment="1">
      <alignment vertical="center"/>
    </xf>
    <xf numFmtId="0" fontId="0" fillId="3" borderId="0" xfId="0" applyFill="1" applyBorder="1" applyAlignment="1">
      <alignment vertical="center" textRotation="90"/>
    </xf>
    <xf numFmtId="0" fontId="2" fillId="3" borderId="0" xfId="0" applyFont="1" applyFill="1" applyAlignment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" fillId="4" borderId="0" xfId="0" applyFont="1" applyFill="1" applyAlignment="1"/>
    <xf numFmtId="0" fontId="9" fillId="0" borderId="0" xfId="0" applyFont="1" applyFill="1" applyAlignment="1">
      <alignment vertical="center"/>
    </xf>
    <xf numFmtId="0" fontId="0" fillId="7" borderId="0" xfId="0" applyFill="1" applyBorder="1" applyAlignment="1">
      <alignment horizontal="center" vertical="center"/>
    </xf>
  </cellXfs>
  <cellStyles count="11">
    <cellStyle name="Dag" xfId="5"/>
    <cellStyle name="Hyperlink" xfId="1" builtinId="8"/>
    <cellStyle name="Kop 1 2" xfId="10"/>
    <cellStyle name="Kop 2 2" xfId="9"/>
    <cellStyle name="Kop 3 2" xfId="7"/>
    <cellStyle name="Leeg" xfId="6"/>
    <cellStyle name="Notities" xfId="3"/>
    <cellStyle name="Row_headings" xfId="4"/>
    <cellStyle name="Standaard" xfId="0" builtinId="0"/>
    <cellStyle name="Standaard 2" xfId="2"/>
    <cellStyle name="Titel 2" xfId="8"/>
  </cellStyles>
  <dxfs count="4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yclingeurope.nl/routes/barcelona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19" zoomScaleNormal="100" workbookViewId="0">
      <selection activeCell="L61" sqref="L61"/>
    </sheetView>
  </sheetViews>
  <sheetFormatPr defaultRowHeight="15" x14ac:dyDescent="0.25"/>
  <cols>
    <col min="1" max="1" width="2.85546875" customWidth="1"/>
    <col min="2" max="2" width="7.28515625" customWidth="1"/>
    <col min="3" max="3" width="9.28515625" customWidth="1"/>
    <col min="4" max="4" width="6.28515625" customWidth="1"/>
    <col min="5" max="5" width="22.7109375" customWidth="1"/>
    <col min="6" max="6" width="5.7109375" customWidth="1"/>
    <col min="7" max="7" width="22.7109375" customWidth="1"/>
    <col min="9" max="9" width="2.85546875" customWidth="1"/>
    <col min="10" max="10" width="7.28515625" customWidth="1"/>
    <col min="11" max="11" width="9.28515625" customWidth="1"/>
    <col min="12" max="12" width="6.28515625" customWidth="1"/>
    <col min="13" max="13" width="22.7109375" customWidth="1"/>
    <col min="14" max="14" width="5.7109375" customWidth="1"/>
    <col min="15" max="15" width="22.7109375" customWidth="1"/>
  </cols>
  <sheetData>
    <row r="1" spans="1:15" ht="30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6</v>
      </c>
      <c r="G1" s="4" t="s">
        <v>5</v>
      </c>
      <c r="I1" s="1" t="s">
        <v>0</v>
      </c>
      <c r="J1" s="2" t="s">
        <v>1</v>
      </c>
      <c r="K1" s="3" t="s">
        <v>2</v>
      </c>
      <c r="L1" s="3" t="s">
        <v>3</v>
      </c>
      <c r="M1" s="2" t="s">
        <v>4</v>
      </c>
      <c r="N1" s="2" t="s">
        <v>6</v>
      </c>
      <c r="O1" s="4" t="s">
        <v>5</v>
      </c>
    </row>
    <row r="2" spans="1:15" ht="15" customHeight="1" x14ac:dyDescent="0.25">
      <c r="A2" s="38" t="s">
        <v>104</v>
      </c>
      <c r="B2" s="38"/>
      <c r="C2" s="38"/>
      <c r="D2" s="38"/>
      <c r="E2" s="38"/>
      <c r="F2" s="38"/>
      <c r="G2" s="38"/>
      <c r="I2" s="30"/>
      <c r="J2">
        <f>B25+K2-C25</f>
        <v>5868</v>
      </c>
      <c r="K2">
        <v>36</v>
      </c>
      <c r="L2" s="18"/>
      <c r="M2" s="26" t="s">
        <v>105</v>
      </c>
      <c r="N2" s="10"/>
    </row>
    <row r="3" spans="1:15" x14ac:dyDescent="0.25">
      <c r="A3" s="25"/>
      <c r="B3">
        <v>5749</v>
      </c>
      <c r="C3">
        <v>0</v>
      </c>
      <c r="D3" s="18"/>
      <c r="E3" s="10" t="s">
        <v>12</v>
      </c>
      <c r="F3" s="11"/>
      <c r="I3" s="27"/>
      <c r="J3" s="18">
        <f t="shared" ref="J3:J23" si="0">J2+K3-K2</f>
        <v>5872</v>
      </c>
      <c r="K3">
        <v>40</v>
      </c>
      <c r="L3" s="18"/>
      <c r="M3" s="20" t="s">
        <v>32</v>
      </c>
      <c r="N3" s="10"/>
    </row>
    <row r="4" spans="1:15" x14ac:dyDescent="0.25">
      <c r="A4" s="25"/>
      <c r="B4">
        <f>B3+C4-C3</f>
        <v>5758</v>
      </c>
      <c r="C4">
        <v>9</v>
      </c>
      <c r="D4" s="18">
        <f>J4-B4</f>
        <v>122</v>
      </c>
      <c r="E4" t="s">
        <v>103</v>
      </c>
      <c r="F4" s="11">
        <v>1</v>
      </c>
      <c r="I4" s="27"/>
      <c r="J4" s="18">
        <f t="shared" si="0"/>
        <v>5880</v>
      </c>
      <c r="K4">
        <v>48</v>
      </c>
      <c r="L4" s="18">
        <v>2</v>
      </c>
      <c r="N4">
        <v>1</v>
      </c>
    </row>
    <row r="5" spans="1:15" x14ac:dyDescent="0.25">
      <c r="A5" s="25"/>
      <c r="B5" s="18">
        <f t="shared" ref="B5:B17" si="1">B4+C5-C4</f>
        <v>5764</v>
      </c>
      <c r="C5">
        <v>15</v>
      </c>
      <c r="D5" s="18"/>
      <c r="E5" s="10" t="s">
        <v>13</v>
      </c>
      <c r="F5" s="11"/>
      <c r="I5" s="27"/>
      <c r="J5" s="18">
        <f t="shared" si="0"/>
        <v>5882</v>
      </c>
      <c r="K5">
        <v>50</v>
      </c>
      <c r="L5" s="18">
        <v>4</v>
      </c>
      <c r="M5" s="20" t="s">
        <v>33</v>
      </c>
      <c r="N5" s="10">
        <v>4</v>
      </c>
    </row>
    <row r="6" spans="1:15" x14ac:dyDescent="0.25">
      <c r="A6" s="25"/>
      <c r="B6" s="18">
        <f t="shared" si="1"/>
        <v>5783</v>
      </c>
      <c r="C6">
        <v>34</v>
      </c>
      <c r="D6" s="18"/>
      <c r="E6" s="10" t="s">
        <v>14</v>
      </c>
      <c r="F6" s="11"/>
      <c r="I6" s="27"/>
      <c r="J6" s="18">
        <f t="shared" si="0"/>
        <v>5886</v>
      </c>
      <c r="K6">
        <v>54</v>
      </c>
      <c r="L6" s="18">
        <v>8</v>
      </c>
      <c r="M6" s="20" t="s">
        <v>34</v>
      </c>
      <c r="N6">
        <v>3</v>
      </c>
    </row>
    <row r="7" spans="1:15" x14ac:dyDescent="0.25">
      <c r="A7" s="25"/>
      <c r="B7" s="18">
        <f t="shared" si="1"/>
        <v>5785</v>
      </c>
      <c r="C7">
        <v>36</v>
      </c>
      <c r="D7" s="18"/>
      <c r="E7" s="20" t="s">
        <v>15</v>
      </c>
      <c r="F7" s="11"/>
      <c r="I7" s="27"/>
      <c r="J7" s="18">
        <f t="shared" si="0"/>
        <v>5889</v>
      </c>
      <c r="K7">
        <v>57</v>
      </c>
      <c r="L7" s="18"/>
      <c r="M7" s="13" t="s">
        <v>35</v>
      </c>
      <c r="N7" s="12"/>
    </row>
    <row r="8" spans="1:15" x14ac:dyDescent="0.25">
      <c r="A8" s="25"/>
      <c r="B8" s="18">
        <f t="shared" si="1"/>
        <v>5787</v>
      </c>
      <c r="C8">
        <v>38</v>
      </c>
      <c r="D8" s="18"/>
      <c r="E8" s="20" t="s">
        <v>16</v>
      </c>
      <c r="F8" s="11"/>
      <c r="I8" s="27"/>
      <c r="J8" s="18">
        <f t="shared" si="0"/>
        <v>5894</v>
      </c>
      <c r="K8">
        <v>62</v>
      </c>
      <c r="L8" s="18">
        <v>6</v>
      </c>
      <c r="M8" s="13" t="s">
        <v>36</v>
      </c>
      <c r="N8" s="12">
        <v>1</v>
      </c>
    </row>
    <row r="9" spans="1:15" x14ac:dyDescent="0.25">
      <c r="A9" s="25"/>
      <c r="B9" s="18">
        <f t="shared" si="1"/>
        <v>5793</v>
      </c>
      <c r="C9">
        <v>44</v>
      </c>
      <c r="D9" s="18"/>
      <c r="E9" s="20" t="s">
        <v>17</v>
      </c>
      <c r="F9" s="11"/>
      <c r="I9" s="27"/>
      <c r="J9" s="18">
        <f t="shared" si="0"/>
        <v>5899</v>
      </c>
      <c r="K9">
        <v>67</v>
      </c>
      <c r="L9" s="18"/>
      <c r="M9" s="13" t="s">
        <v>37</v>
      </c>
      <c r="N9" s="12"/>
    </row>
    <row r="10" spans="1:15" x14ac:dyDescent="0.25">
      <c r="A10" s="25"/>
      <c r="B10" s="18">
        <f t="shared" si="1"/>
        <v>5803</v>
      </c>
      <c r="C10">
        <v>54</v>
      </c>
      <c r="D10" s="18"/>
      <c r="E10" s="20" t="s">
        <v>18</v>
      </c>
      <c r="F10" s="11"/>
      <c r="I10" s="27"/>
      <c r="J10" s="18">
        <f t="shared" si="0"/>
        <v>5900</v>
      </c>
      <c r="K10">
        <v>68</v>
      </c>
      <c r="L10" s="18">
        <f>K14-K10</f>
        <v>12</v>
      </c>
      <c r="M10" t="s">
        <v>106</v>
      </c>
      <c r="N10">
        <v>1</v>
      </c>
    </row>
    <row r="11" spans="1:15" x14ac:dyDescent="0.25">
      <c r="A11" s="25"/>
      <c r="B11" s="18">
        <f t="shared" si="1"/>
        <v>5811</v>
      </c>
      <c r="C11">
        <v>62</v>
      </c>
      <c r="D11" s="18"/>
      <c r="E11" s="20" t="s">
        <v>19</v>
      </c>
      <c r="F11" s="11"/>
      <c r="I11" s="27"/>
      <c r="J11" s="18">
        <f t="shared" si="0"/>
        <v>5903</v>
      </c>
      <c r="K11">
        <v>71</v>
      </c>
      <c r="L11" s="18"/>
      <c r="M11" s="20" t="s">
        <v>38</v>
      </c>
      <c r="N11" s="12"/>
    </row>
    <row r="12" spans="1:15" x14ac:dyDescent="0.25">
      <c r="A12" s="25"/>
      <c r="B12" s="18">
        <f t="shared" si="1"/>
        <v>5813</v>
      </c>
      <c r="C12">
        <v>64</v>
      </c>
      <c r="D12" s="18"/>
      <c r="E12" s="20" t="s">
        <v>20</v>
      </c>
      <c r="F12" s="11"/>
      <c r="I12" s="31"/>
      <c r="J12" s="18">
        <f t="shared" si="0"/>
        <v>5905</v>
      </c>
      <c r="K12" s="37">
        <v>73</v>
      </c>
      <c r="L12" s="18"/>
      <c r="M12" s="20" t="s">
        <v>39</v>
      </c>
      <c r="N12" s="12"/>
      <c r="O12" s="19"/>
    </row>
    <row r="13" spans="1:15" ht="15" customHeight="1" x14ac:dyDescent="0.25">
      <c r="A13" s="25"/>
      <c r="B13" s="18">
        <f t="shared" si="1"/>
        <v>5817</v>
      </c>
      <c r="C13">
        <v>68</v>
      </c>
      <c r="D13" s="18"/>
      <c r="E13" s="20" t="s">
        <v>21</v>
      </c>
      <c r="F13" s="11"/>
      <c r="I13" s="27"/>
      <c r="J13" s="18">
        <f t="shared" si="0"/>
        <v>5907</v>
      </c>
      <c r="K13">
        <v>75</v>
      </c>
      <c r="L13" s="18"/>
      <c r="M13" s="20" t="s">
        <v>40</v>
      </c>
      <c r="N13" s="12"/>
    </row>
    <row r="14" spans="1:15" x14ac:dyDescent="0.25">
      <c r="A14" s="25"/>
      <c r="B14" s="18">
        <f t="shared" si="1"/>
        <v>5819</v>
      </c>
      <c r="C14">
        <v>70</v>
      </c>
      <c r="D14" s="18"/>
      <c r="E14" s="20" t="s">
        <v>22</v>
      </c>
      <c r="F14" s="11"/>
      <c r="I14" s="27"/>
      <c r="J14" s="18">
        <f t="shared" si="0"/>
        <v>5912</v>
      </c>
      <c r="K14">
        <v>80</v>
      </c>
      <c r="L14" s="18">
        <v>8</v>
      </c>
      <c r="M14" s="20" t="s">
        <v>107</v>
      </c>
      <c r="N14">
        <v>1</v>
      </c>
    </row>
    <row r="15" spans="1:15" x14ac:dyDescent="0.25">
      <c r="A15" s="25"/>
      <c r="B15" s="18">
        <f t="shared" si="1"/>
        <v>5824</v>
      </c>
      <c r="C15">
        <v>75</v>
      </c>
      <c r="D15" s="18"/>
      <c r="E15" s="20" t="s">
        <v>23</v>
      </c>
      <c r="F15" s="11"/>
      <c r="I15" s="27"/>
      <c r="J15" s="18">
        <f t="shared" si="0"/>
        <v>5915</v>
      </c>
      <c r="K15">
        <v>83</v>
      </c>
      <c r="L15" s="18"/>
      <c r="M15" s="20" t="s">
        <v>41</v>
      </c>
      <c r="N15" s="12"/>
    </row>
    <row r="16" spans="1:15" x14ac:dyDescent="0.25">
      <c r="A16" s="25"/>
      <c r="B16" s="18">
        <f t="shared" si="1"/>
        <v>5827</v>
      </c>
      <c r="C16">
        <v>78</v>
      </c>
      <c r="D16" s="18"/>
      <c r="E16" s="20" t="s">
        <v>24</v>
      </c>
      <c r="F16" s="11"/>
      <c r="I16" s="27"/>
      <c r="J16" s="18">
        <f t="shared" si="0"/>
        <v>5920</v>
      </c>
      <c r="K16">
        <v>88</v>
      </c>
      <c r="L16" s="18">
        <v>10</v>
      </c>
      <c r="M16" s="20" t="s">
        <v>42</v>
      </c>
      <c r="N16" s="13">
        <v>1</v>
      </c>
    </row>
    <row r="17" spans="1:15" x14ac:dyDescent="0.25">
      <c r="A17" s="25"/>
      <c r="B17" s="18">
        <f t="shared" si="1"/>
        <v>5832</v>
      </c>
      <c r="C17">
        <v>83</v>
      </c>
      <c r="D17" s="18"/>
      <c r="E17" s="20" t="s">
        <v>25</v>
      </c>
      <c r="F17" s="10"/>
      <c r="I17" s="27"/>
      <c r="J17" s="18">
        <f t="shared" si="0"/>
        <v>5929</v>
      </c>
      <c r="K17">
        <v>97</v>
      </c>
      <c r="L17" s="18"/>
      <c r="M17" s="20" t="s">
        <v>43</v>
      </c>
      <c r="N17" s="13"/>
    </row>
    <row r="18" spans="1:15" x14ac:dyDescent="0.25">
      <c r="A18" s="38" t="s">
        <v>109</v>
      </c>
      <c r="B18" s="38"/>
      <c r="C18" s="38"/>
      <c r="D18" s="38"/>
      <c r="E18" s="38"/>
      <c r="F18" s="38"/>
      <c r="G18" s="38"/>
      <c r="I18" s="27"/>
      <c r="J18" s="18">
        <f t="shared" si="0"/>
        <v>5930</v>
      </c>
      <c r="K18">
        <v>98</v>
      </c>
      <c r="L18" s="18">
        <v>9</v>
      </c>
      <c r="M18" s="20" t="s">
        <v>108</v>
      </c>
      <c r="N18">
        <v>1</v>
      </c>
    </row>
    <row r="19" spans="1:15" x14ac:dyDescent="0.25">
      <c r="A19" s="29"/>
      <c r="B19" s="20">
        <f>B17</f>
        <v>5832</v>
      </c>
      <c r="C19">
        <v>0</v>
      </c>
      <c r="D19" s="18"/>
      <c r="E19" s="20" t="s">
        <v>25</v>
      </c>
      <c r="I19" s="27"/>
      <c r="J19" s="18">
        <f t="shared" si="0"/>
        <v>5933</v>
      </c>
      <c r="K19">
        <v>101</v>
      </c>
      <c r="L19" s="18"/>
      <c r="M19" s="20" t="s">
        <v>44</v>
      </c>
      <c r="N19" s="13"/>
    </row>
    <row r="20" spans="1:15" x14ac:dyDescent="0.25">
      <c r="A20" s="27"/>
      <c r="B20" s="18">
        <f t="shared" ref="B20:B25" si="2">B19+C20-C19</f>
        <v>5837</v>
      </c>
      <c r="C20">
        <v>5</v>
      </c>
      <c r="D20" s="18"/>
      <c r="E20" s="20" t="s">
        <v>26</v>
      </c>
      <c r="I20" s="27"/>
      <c r="J20" s="18">
        <f t="shared" si="0"/>
        <v>5939</v>
      </c>
      <c r="K20">
        <v>107</v>
      </c>
      <c r="L20" s="18">
        <v>23</v>
      </c>
      <c r="M20" s="20" t="s">
        <v>45</v>
      </c>
      <c r="N20" s="13">
        <v>1</v>
      </c>
    </row>
    <row r="21" spans="1:15" x14ac:dyDescent="0.25">
      <c r="A21" s="27"/>
      <c r="B21" s="18">
        <f t="shared" si="2"/>
        <v>5841</v>
      </c>
      <c r="C21">
        <v>9</v>
      </c>
      <c r="D21" s="18"/>
      <c r="E21" s="20" t="s">
        <v>27</v>
      </c>
      <c r="I21" s="27"/>
      <c r="J21" s="18">
        <f t="shared" si="0"/>
        <v>5943</v>
      </c>
      <c r="K21">
        <v>111</v>
      </c>
      <c r="L21" s="18"/>
      <c r="M21" s="20" t="s">
        <v>46</v>
      </c>
      <c r="N21" s="13"/>
    </row>
    <row r="22" spans="1:15" x14ac:dyDescent="0.25">
      <c r="A22" s="27"/>
      <c r="B22" s="18">
        <f t="shared" si="2"/>
        <v>5846</v>
      </c>
      <c r="C22">
        <v>14</v>
      </c>
      <c r="D22" s="18"/>
      <c r="E22" s="20" t="s">
        <v>28</v>
      </c>
      <c r="I22" s="27"/>
      <c r="J22" s="18">
        <f t="shared" si="0"/>
        <v>5958</v>
      </c>
      <c r="K22">
        <v>126</v>
      </c>
      <c r="L22" s="18"/>
      <c r="M22" s="20" t="s">
        <v>47</v>
      </c>
      <c r="N22" s="13"/>
    </row>
    <row r="23" spans="1:15" x14ac:dyDescent="0.25">
      <c r="A23" s="27"/>
      <c r="B23" s="18">
        <f t="shared" si="2"/>
        <v>5848</v>
      </c>
      <c r="C23">
        <v>16</v>
      </c>
      <c r="D23" s="18"/>
      <c r="E23" s="20" t="s">
        <v>29</v>
      </c>
      <c r="I23" s="27"/>
      <c r="J23" s="18">
        <f t="shared" si="0"/>
        <v>5962</v>
      </c>
      <c r="K23">
        <v>130</v>
      </c>
      <c r="L23" s="18">
        <f>B29-J23</f>
        <v>17</v>
      </c>
      <c r="M23" s="20" t="s">
        <v>48</v>
      </c>
      <c r="N23" s="13">
        <v>2</v>
      </c>
    </row>
    <row r="24" spans="1:15" x14ac:dyDescent="0.25">
      <c r="A24" s="27"/>
      <c r="B24" s="18">
        <f t="shared" si="2"/>
        <v>5858</v>
      </c>
      <c r="C24">
        <v>26</v>
      </c>
      <c r="D24" s="18"/>
      <c r="E24" s="20" t="s">
        <v>30</v>
      </c>
      <c r="I24" s="38" t="s">
        <v>110</v>
      </c>
      <c r="J24" s="38"/>
      <c r="K24" s="38"/>
      <c r="L24" s="38"/>
      <c r="M24" s="38"/>
      <c r="N24" s="38"/>
      <c r="O24" s="38"/>
    </row>
    <row r="25" spans="1:15" x14ac:dyDescent="0.25">
      <c r="A25" s="27"/>
      <c r="B25" s="18">
        <f t="shared" si="2"/>
        <v>5865</v>
      </c>
      <c r="C25">
        <v>33</v>
      </c>
      <c r="D25" s="18"/>
      <c r="E25" s="20" t="s">
        <v>31</v>
      </c>
      <c r="I25" s="25"/>
      <c r="J25" s="20">
        <f>J23</f>
        <v>5962</v>
      </c>
      <c r="K25">
        <v>0</v>
      </c>
      <c r="L25" s="18"/>
      <c r="M25" s="20" t="s">
        <v>48</v>
      </c>
    </row>
    <row r="26" spans="1:15" ht="15.75" thickBot="1" x14ac:dyDescent="0.3">
      <c r="I26" s="6"/>
      <c r="M26" s="13"/>
      <c r="N26" s="13"/>
    </row>
    <row r="27" spans="1:15" ht="30" x14ac:dyDescent="0.25">
      <c r="A27" s="1" t="s">
        <v>0</v>
      </c>
      <c r="B27" s="2" t="s">
        <v>1</v>
      </c>
      <c r="C27" s="3" t="s">
        <v>2</v>
      </c>
      <c r="D27" s="3" t="s">
        <v>3</v>
      </c>
      <c r="E27" s="2" t="s">
        <v>4</v>
      </c>
      <c r="F27" s="2" t="s">
        <v>6</v>
      </c>
      <c r="G27" s="4" t="s">
        <v>5</v>
      </c>
      <c r="I27" s="1" t="s">
        <v>0</v>
      </c>
      <c r="J27" s="2" t="s">
        <v>1</v>
      </c>
      <c r="K27" s="3" t="s">
        <v>2</v>
      </c>
      <c r="L27" s="3" t="s">
        <v>3</v>
      </c>
      <c r="M27" s="2" t="s">
        <v>4</v>
      </c>
      <c r="N27" s="2" t="s">
        <v>6</v>
      </c>
      <c r="O27" s="4" t="s">
        <v>5</v>
      </c>
    </row>
    <row r="28" spans="1:15" x14ac:dyDescent="0.25">
      <c r="A28" s="23"/>
      <c r="B28">
        <f>J25+C28</f>
        <v>5974</v>
      </c>
      <c r="C28">
        <v>12</v>
      </c>
      <c r="D28" s="18"/>
      <c r="E28" s="20" t="s">
        <v>49</v>
      </c>
      <c r="F28" s="13"/>
      <c r="I28" s="30"/>
      <c r="J28">
        <f>B51+K28-C51</f>
        <v>6088</v>
      </c>
      <c r="K28">
        <v>43</v>
      </c>
      <c r="L28" s="18">
        <v>11</v>
      </c>
      <c r="M28" s="14" t="s">
        <v>70</v>
      </c>
      <c r="N28" s="14">
        <v>2</v>
      </c>
    </row>
    <row r="29" spans="1:15" x14ac:dyDescent="0.25">
      <c r="A29" s="32"/>
      <c r="B29" s="18">
        <f t="shared" ref="B29:B42" si="3">B28+C29-C28</f>
        <v>5979</v>
      </c>
      <c r="C29">
        <v>17</v>
      </c>
      <c r="D29" s="18">
        <f>C33-C29</f>
        <v>25</v>
      </c>
      <c r="E29" s="20" t="s">
        <v>50</v>
      </c>
      <c r="F29" s="13">
        <v>1</v>
      </c>
      <c r="I29" s="27"/>
      <c r="J29" s="18">
        <f t="shared" ref="J29:J35" si="4">J28+K29-K28</f>
        <v>6094</v>
      </c>
      <c r="K29">
        <v>49</v>
      </c>
      <c r="L29" s="18"/>
      <c r="M29" s="14" t="s">
        <v>71</v>
      </c>
      <c r="N29" s="14"/>
    </row>
    <row r="30" spans="1:15" x14ac:dyDescent="0.25">
      <c r="A30" s="32"/>
      <c r="B30" s="18">
        <f t="shared" si="3"/>
        <v>5986</v>
      </c>
      <c r="C30">
        <v>24</v>
      </c>
      <c r="D30" s="18"/>
      <c r="E30" s="20" t="s">
        <v>51</v>
      </c>
      <c r="F30" s="13"/>
      <c r="I30" s="27"/>
      <c r="J30" s="18">
        <f t="shared" si="4"/>
        <v>6098</v>
      </c>
      <c r="K30">
        <v>53</v>
      </c>
      <c r="L30" s="18"/>
      <c r="M30" s="14" t="s">
        <v>72</v>
      </c>
    </row>
    <row r="31" spans="1:15" x14ac:dyDescent="0.25">
      <c r="A31" s="25"/>
      <c r="B31" s="18">
        <f t="shared" si="3"/>
        <v>5994</v>
      </c>
      <c r="C31">
        <v>32</v>
      </c>
      <c r="D31" s="18"/>
      <c r="E31" s="20" t="s">
        <v>52</v>
      </c>
      <c r="F31" s="13"/>
      <c r="I31" s="27"/>
      <c r="J31" s="18">
        <f t="shared" si="4"/>
        <v>6099</v>
      </c>
      <c r="K31">
        <v>54</v>
      </c>
      <c r="L31">
        <v>14</v>
      </c>
      <c r="N31" s="14">
        <v>1</v>
      </c>
    </row>
    <row r="32" spans="1:15" x14ac:dyDescent="0.25">
      <c r="A32" s="25"/>
      <c r="B32" s="18">
        <f t="shared" si="3"/>
        <v>5997</v>
      </c>
      <c r="C32">
        <v>35</v>
      </c>
      <c r="D32" s="18"/>
      <c r="E32" s="20" t="s">
        <v>53</v>
      </c>
      <c r="F32" s="13"/>
      <c r="I32" s="27"/>
      <c r="J32" s="18">
        <f t="shared" si="4"/>
        <v>6104</v>
      </c>
      <c r="K32">
        <v>59</v>
      </c>
      <c r="L32" s="18"/>
      <c r="M32" s="14" t="s">
        <v>73</v>
      </c>
      <c r="N32" s="14"/>
    </row>
    <row r="33" spans="1:15" x14ac:dyDescent="0.25">
      <c r="A33" s="25"/>
      <c r="B33" s="18">
        <f t="shared" si="3"/>
        <v>6004</v>
      </c>
      <c r="C33">
        <v>42</v>
      </c>
      <c r="D33" s="18">
        <v>15</v>
      </c>
      <c r="E33" s="20" t="s">
        <v>54</v>
      </c>
      <c r="F33" s="13">
        <v>1</v>
      </c>
      <c r="I33" s="27"/>
      <c r="J33" s="18">
        <f t="shared" si="4"/>
        <v>6107</v>
      </c>
      <c r="K33">
        <v>62</v>
      </c>
      <c r="L33" s="18"/>
      <c r="M33" s="14" t="s">
        <v>74</v>
      </c>
      <c r="N33" s="14"/>
    </row>
    <row r="34" spans="1:15" x14ac:dyDescent="0.25">
      <c r="A34" s="25"/>
      <c r="B34" s="18">
        <f t="shared" si="3"/>
        <v>6011</v>
      </c>
      <c r="C34">
        <v>49</v>
      </c>
      <c r="D34" s="18"/>
      <c r="E34" s="20" t="s">
        <v>55</v>
      </c>
      <c r="F34" s="13"/>
      <c r="I34" s="27"/>
      <c r="J34" s="18">
        <f t="shared" si="4"/>
        <v>6113</v>
      </c>
      <c r="K34">
        <v>68</v>
      </c>
      <c r="L34" s="18">
        <v>4</v>
      </c>
      <c r="M34" s="14" t="s">
        <v>75</v>
      </c>
      <c r="N34" s="14">
        <v>1</v>
      </c>
    </row>
    <row r="35" spans="1:15" x14ac:dyDescent="0.25">
      <c r="A35" s="25"/>
      <c r="B35" s="18">
        <f t="shared" si="3"/>
        <v>6014</v>
      </c>
      <c r="C35">
        <v>52</v>
      </c>
      <c r="D35" s="18"/>
      <c r="E35" s="20" t="s">
        <v>56</v>
      </c>
      <c r="F35" s="13"/>
      <c r="I35" s="27"/>
      <c r="J35" s="18">
        <f t="shared" si="4"/>
        <v>6117</v>
      </c>
      <c r="K35">
        <v>72</v>
      </c>
      <c r="L35" s="18">
        <f>J42-J35</f>
        <v>34</v>
      </c>
      <c r="M35" s="14" t="s">
        <v>76</v>
      </c>
      <c r="N35" s="14">
        <v>1</v>
      </c>
    </row>
    <row r="36" spans="1:15" x14ac:dyDescent="0.25">
      <c r="A36" s="25"/>
      <c r="B36" s="18">
        <f t="shared" si="3"/>
        <v>6016</v>
      </c>
      <c r="C36">
        <v>54</v>
      </c>
      <c r="D36" s="18"/>
      <c r="E36" s="20" t="s">
        <v>57</v>
      </c>
      <c r="F36" s="13"/>
      <c r="I36" s="38" t="s">
        <v>119</v>
      </c>
      <c r="J36" s="38"/>
      <c r="K36" s="38"/>
      <c r="L36" s="38"/>
      <c r="M36" s="38"/>
      <c r="N36" s="38"/>
      <c r="O36" s="38"/>
    </row>
    <row r="37" spans="1:15" x14ac:dyDescent="0.25">
      <c r="A37" s="33"/>
      <c r="B37" s="18">
        <f t="shared" si="3"/>
        <v>6019</v>
      </c>
      <c r="C37" s="22">
        <v>57</v>
      </c>
      <c r="D37" s="18">
        <v>13</v>
      </c>
      <c r="E37" s="20" t="s">
        <v>58</v>
      </c>
      <c r="F37" s="13">
        <v>1</v>
      </c>
      <c r="G37" s="21"/>
      <c r="I37" s="25"/>
      <c r="J37" s="20">
        <f>J35</f>
        <v>6117</v>
      </c>
      <c r="K37">
        <v>0</v>
      </c>
      <c r="L37" s="18"/>
      <c r="M37" s="18" t="s">
        <v>76</v>
      </c>
    </row>
    <row r="38" spans="1:15" x14ac:dyDescent="0.25">
      <c r="A38" s="25"/>
      <c r="B38" s="18">
        <f t="shared" si="3"/>
        <v>6023</v>
      </c>
      <c r="C38">
        <v>61</v>
      </c>
      <c r="D38" s="18"/>
      <c r="E38" s="14" t="s">
        <v>59</v>
      </c>
      <c r="F38" s="14"/>
      <c r="I38" s="25"/>
      <c r="J38" s="18">
        <f t="shared" ref="J38:J48" si="5">J37+K38-K37</f>
        <v>6121</v>
      </c>
      <c r="K38">
        <v>4</v>
      </c>
      <c r="L38" s="18"/>
      <c r="M38" s="14" t="s">
        <v>113</v>
      </c>
      <c r="N38" s="14"/>
    </row>
    <row r="39" spans="1:15" x14ac:dyDescent="0.25">
      <c r="A39" s="25"/>
      <c r="B39" s="18">
        <f t="shared" si="3"/>
        <v>6032</v>
      </c>
      <c r="C39">
        <v>70</v>
      </c>
      <c r="D39" s="18">
        <v>10</v>
      </c>
      <c r="E39" s="20" t="s">
        <v>60</v>
      </c>
      <c r="F39" s="14">
        <v>1</v>
      </c>
      <c r="I39" s="25"/>
      <c r="J39" s="18">
        <f t="shared" si="5"/>
        <v>6125</v>
      </c>
      <c r="K39">
        <v>8</v>
      </c>
      <c r="L39" s="18"/>
      <c r="M39" s="14" t="s">
        <v>114</v>
      </c>
      <c r="N39" s="14"/>
    </row>
    <row r="40" spans="1:15" x14ac:dyDescent="0.25">
      <c r="A40" s="25"/>
      <c r="B40" s="18">
        <f t="shared" si="3"/>
        <v>6035</v>
      </c>
      <c r="C40">
        <v>73</v>
      </c>
      <c r="D40" s="18"/>
      <c r="E40" s="20" t="s">
        <v>61</v>
      </c>
      <c r="F40" s="14"/>
      <c r="I40" s="25"/>
      <c r="J40" s="18">
        <f t="shared" si="5"/>
        <v>6129</v>
      </c>
      <c r="K40">
        <v>12</v>
      </c>
      <c r="L40" s="18"/>
      <c r="M40" s="14" t="s">
        <v>115</v>
      </c>
      <c r="N40" s="14"/>
    </row>
    <row r="41" spans="1:15" x14ac:dyDescent="0.25">
      <c r="A41" s="25"/>
      <c r="B41" s="18">
        <f t="shared" si="3"/>
        <v>6042</v>
      </c>
      <c r="C41">
        <v>80</v>
      </c>
      <c r="D41" s="18">
        <f>B45-B41</f>
        <v>9</v>
      </c>
      <c r="E41" s="20" t="s">
        <v>62</v>
      </c>
      <c r="F41" s="14">
        <v>1</v>
      </c>
      <c r="I41" s="25"/>
      <c r="J41" s="18">
        <f t="shared" si="5"/>
        <v>6143</v>
      </c>
      <c r="K41">
        <v>26</v>
      </c>
      <c r="L41" s="18"/>
      <c r="M41" t="s">
        <v>116</v>
      </c>
    </row>
    <row r="42" spans="1:15" x14ac:dyDescent="0.25">
      <c r="A42" s="25"/>
      <c r="B42" s="18">
        <f t="shared" si="3"/>
        <v>6045</v>
      </c>
      <c r="C42">
        <v>83</v>
      </c>
      <c r="D42" s="18"/>
      <c r="E42" s="20" t="s">
        <v>63</v>
      </c>
      <c r="F42" s="14"/>
      <c r="I42" s="25"/>
      <c r="J42" s="18">
        <f t="shared" si="5"/>
        <v>6151</v>
      </c>
      <c r="K42">
        <v>34</v>
      </c>
      <c r="L42" s="18">
        <v>3</v>
      </c>
      <c r="M42" t="s">
        <v>117</v>
      </c>
      <c r="N42">
        <v>1</v>
      </c>
    </row>
    <row r="43" spans="1:15" x14ac:dyDescent="0.25">
      <c r="A43" s="38" t="s">
        <v>111</v>
      </c>
      <c r="B43" s="38"/>
      <c r="C43" s="38"/>
      <c r="D43" s="38"/>
      <c r="E43" s="38"/>
      <c r="F43" s="38"/>
      <c r="G43" s="38"/>
      <c r="I43" s="25"/>
      <c r="J43" s="18">
        <f t="shared" si="5"/>
        <v>6154</v>
      </c>
      <c r="K43">
        <v>37</v>
      </c>
      <c r="L43" s="18">
        <v>3</v>
      </c>
      <c r="M43" s="20"/>
      <c r="N43" s="16">
        <v>1</v>
      </c>
    </row>
    <row r="44" spans="1:15" x14ac:dyDescent="0.25">
      <c r="A44" s="27"/>
      <c r="B44" s="20">
        <f>B42</f>
        <v>6045</v>
      </c>
      <c r="C44">
        <v>0</v>
      </c>
      <c r="D44" s="18"/>
      <c r="E44" s="20" t="s">
        <v>63</v>
      </c>
      <c r="I44" s="25"/>
      <c r="J44" s="18">
        <f t="shared" si="5"/>
        <v>6157</v>
      </c>
      <c r="K44">
        <v>40</v>
      </c>
      <c r="L44" s="18">
        <v>6</v>
      </c>
      <c r="M44" s="20" t="s">
        <v>77</v>
      </c>
      <c r="N44" s="16">
        <v>1</v>
      </c>
    </row>
    <row r="45" spans="1:15" x14ac:dyDescent="0.25">
      <c r="A45" s="27"/>
      <c r="B45" s="18">
        <f t="shared" ref="B45:B51" si="6">B44+C45-C44</f>
        <v>6051</v>
      </c>
      <c r="C45">
        <v>6</v>
      </c>
      <c r="D45" s="18">
        <v>8</v>
      </c>
      <c r="E45" s="20" t="s">
        <v>64</v>
      </c>
      <c r="F45" s="14">
        <v>1</v>
      </c>
      <c r="I45" s="25"/>
      <c r="J45" s="18">
        <f t="shared" si="5"/>
        <v>6163</v>
      </c>
      <c r="K45">
        <v>46</v>
      </c>
      <c r="L45" s="18">
        <v>2</v>
      </c>
      <c r="M45" s="20" t="s">
        <v>78</v>
      </c>
      <c r="N45" s="16">
        <v>2</v>
      </c>
    </row>
    <row r="46" spans="1:15" x14ac:dyDescent="0.25">
      <c r="A46" s="27"/>
      <c r="B46" s="18">
        <f t="shared" si="6"/>
        <v>6055</v>
      </c>
      <c r="C46">
        <v>10</v>
      </c>
      <c r="D46" s="18"/>
      <c r="E46" s="20" t="s">
        <v>65</v>
      </c>
      <c r="F46" s="14"/>
      <c r="I46" s="25"/>
      <c r="J46" s="18">
        <f t="shared" si="5"/>
        <v>6165</v>
      </c>
      <c r="K46">
        <v>48</v>
      </c>
      <c r="L46" s="18">
        <v>6</v>
      </c>
      <c r="M46" s="16"/>
      <c r="N46" s="16">
        <v>1</v>
      </c>
    </row>
    <row r="47" spans="1:15" x14ac:dyDescent="0.25">
      <c r="A47" s="27"/>
      <c r="B47" s="18">
        <f t="shared" si="6"/>
        <v>6059</v>
      </c>
      <c r="C47">
        <v>14</v>
      </c>
      <c r="D47" s="18">
        <v>4</v>
      </c>
      <c r="E47" s="20" t="s">
        <v>66</v>
      </c>
      <c r="F47" s="14">
        <v>1</v>
      </c>
      <c r="I47" s="25"/>
      <c r="J47" s="18">
        <f t="shared" si="5"/>
        <v>6167</v>
      </c>
      <c r="K47">
        <v>50</v>
      </c>
      <c r="L47" s="18"/>
      <c r="M47" s="16" t="s">
        <v>79</v>
      </c>
      <c r="N47" s="16"/>
    </row>
    <row r="48" spans="1:15" x14ac:dyDescent="0.25">
      <c r="A48" s="27"/>
      <c r="B48" s="18">
        <f t="shared" si="6"/>
        <v>6045</v>
      </c>
      <c r="D48" s="18">
        <v>3</v>
      </c>
      <c r="E48" s="20" t="s">
        <v>112</v>
      </c>
      <c r="F48" s="14">
        <v>10</v>
      </c>
      <c r="I48" s="25"/>
      <c r="J48" s="18">
        <f t="shared" si="5"/>
        <v>6171</v>
      </c>
      <c r="K48">
        <v>54</v>
      </c>
      <c r="L48" s="18">
        <v>4</v>
      </c>
      <c r="M48" s="16" t="s">
        <v>80</v>
      </c>
      <c r="N48" s="16">
        <v>1</v>
      </c>
    </row>
    <row r="49" spans="1:15" x14ac:dyDescent="0.25">
      <c r="A49" s="27"/>
      <c r="B49" s="18">
        <f t="shared" si="6"/>
        <v>6066</v>
      </c>
      <c r="C49">
        <v>21</v>
      </c>
      <c r="D49" s="18">
        <v>18</v>
      </c>
      <c r="E49" s="14" t="s">
        <v>67</v>
      </c>
      <c r="F49" s="14">
        <v>1</v>
      </c>
      <c r="I49" s="38" t="s">
        <v>120</v>
      </c>
      <c r="J49" s="38"/>
      <c r="K49" s="38"/>
      <c r="L49" s="38"/>
      <c r="M49" s="38"/>
      <c r="N49" s="38"/>
      <c r="O49" s="38"/>
    </row>
    <row r="50" spans="1:15" x14ac:dyDescent="0.25">
      <c r="A50" s="27"/>
      <c r="B50" s="18">
        <f t="shared" si="6"/>
        <v>6074</v>
      </c>
      <c r="C50">
        <v>29</v>
      </c>
      <c r="D50" s="18"/>
      <c r="E50" s="14" t="s">
        <v>68</v>
      </c>
      <c r="F50" s="14"/>
      <c r="G50" s="15"/>
      <c r="I50" s="27"/>
      <c r="J50" s="20">
        <f>J48</f>
        <v>6171</v>
      </c>
      <c r="K50">
        <v>0</v>
      </c>
      <c r="L50" s="18"/>
      <c r="M50" s="18" t="s">
        <v>80</v>
      </c>
    </row>
    <row r="51" spans="1:15" x14ac:dyDescent="0.25">
      <c r="A51" s="27"/>
      <c r="B51" s="18">
        <f t="shared" si="6"/>
        <v>6084</v>
      </c>
      <c r="C51">
        <v>39</v>
      </c>
      <c r="D51" s="18">
        <v>4</v>
      </c>
      <c r="E51" s="14" t="s">
        <v>69</v>
      </c>
      <c r="F51" s="14">
        <v>1</v>
      </c>
      <c r="I51" s="27"/>
      <c r="J51" s="18">
        <f t="shared" ref="J51" si="7">J50+K51-K50</f>
        <v>6175</v>
      </c>
      <c r="K51">
        <v>4</v>
      </c>
      <c r="L51" s="18">
        <v>15</v>
      </c>
      <c r="N51">
        <v>1</v>
      </c>
    </row>
    <row r="52" spans="1:15" ht="15.75" thickBot="1" x14ac:dyDescent="0.3">
      <c r="M52" s="16"/>
      <c r="N52" s="16"/>
    </row>
    <row r="53" spans="1:15" ht="30" x14ac:dyDescent="0.25">
      <c r="A53" s="1" t="s">
        <v>0</v>
      </c>
      <c r="B53" s="2" t="s">
        <v>1</v>
      </c>
      <c r="C53" s="3" t="s">
        <v>2</v>
      </c>
      <c r="D53" s="3" t="s">
        <v>3</v>
      </c>
      <c r="E53" s="2" t="s">
        <v>4</v>
      </c>
      <c r="F53" s="2" t="s">
        <v>6</v>
      </c>
      <c r="G53" s="4" t="s">
        <v>5</v>
      </c>
      <c r="I53" s="1" t="s">
        <v>0</v>
      </c>
      <c r="J53" s="2" t="s">
        <v>1</v>
      </c>
      <c r="K53" s="3" t="s">
        <v>2</v>
      </c>
      <c r="L53" s="3" t="s">
        <v>3</v>
      </c>
      <c r="M53" s="2" t="s">
        <v>4</v>
      </c>
      <c r="N53" s="2" t="s">
        <v>6</v>
      </c>
      <c r="O53" s="4" t="s">
        <v>5</v>
      </c>
    </row>
    <row r="54" spans="1:15" x14ac:dyDescent="0.25">
      <c r="A54" s="34"/>
      <c r="B54">
        <f>J51+C54-K51</f>
        <v>6184</v>
      </c>
      <c r="C54">
        <v>13</v>
      </c>
      <c r="D54" s="18"/>
      <c r="E54" s="16" t="s">
        <v>81</v>
      </c>
      <c r="F54" s="16"/>
      <c r="I54" s="24"/>
      <c r="J54">
        <f>B76+K54-C76</f>
        <v>6280</v>
      </c>
      <c r="K54">
        <v>55</v>
      </c>
      <c r="L54" s="18"/>
      <c r="M54" s="20" t="s">
        <v>98</v>
      </c>
    </row>
    <row r="55" spans="1:15" ht="15" customHeight="1" x14ac:dyDescent="0.25">
      <c r="A55" s="35"/>
      <c r="B55" s="18">
        <f t="shared" ref="B55:B65" si="8">B54+C55-C54</f>
        <v>6190</v>
      </c>
      <c r="C55">
        <v>19</v>
      </c>
      <c r="D55" s="18">
        <v>4</v>
      </c>
      <c r="E55" s="20" t="s">
        <v>107</v>
      </c>
      <c r="F55">
        <v>1</v>
      </c>
      <c r="I55" s="25"/>
      <c r="J55" s="18">
        <f t="shared" ref="J55:J62" si="9">J54+K55-K54</f>
        <v>6285</v>
      </c>
      <c r="K55">
        <v>60</v>
      </c>
      <c r="L55" s="18"/>
      <c r="M55" s="20" t="s">
        <v>99</v>
      </c>
    </row>
    <row r="56" spans="1:15" x14ac:dyDescent="0.25">
      <c r="A56" s="35"/>
      <c r="B56" s="18">
        <f t="shared" si="8"/>
        <v>6194</v>
      </c>
      <c r="C56">
        <v>23</v>
      </c>
      <c r="D56" s="18">
        <v>3</v>
      </c>
      <c r="E56" s="16" t="s">
        <v>82</v>
      </c>
      <c r="F56" s="16">
        <v>2</v>
      </c>
      <c r="G56" t="s">
        <v>118</v>
      </c>
      <c r="I56" s="25"/>
      <c r="J56" s="18">
        <f t="shared" si="9"/>
        <v>6288</v>
      </c>
      <c r="K56">
        <v>63</v>
      </c>
      <c r="L56" s="18"/>
      <c r="M56" s="20" t="s">
        <v>124</v>
      </c>
    </row>
    <row r="57" spans="1:15" x14ac:dyDescent="0.25">
      <c r="A57" s="36"/>
      <c r="B57" s="18">
        <f t="shared" si="8"/>
        <v>6197</v>
      </c>
      <c r="C57" s="22">
        <v>26</v>
      </c>
      <c r="D57" s="18">
        <f>C65-C57</f>
        <v>28</v>
      </c>
      <c r="E57" s="20" t="s">
        <v>103</v>
      </c>
      <c r="F57">
        <v>1</v>
      </c>
      <c r="I57" s="25"/>
      <c r="J57" s="18">
        <f t="shared" si="9"/>
        <v>6294</v>
      </c>
      <c r="K57">
        <v>69</v>
      </c>
      <c r="L57" s="18">
        <v>2</v>
      </c>
      <c r="N57" s="22">
        <v>1</v>
      </c>
    </row>
    <row r="58" spans="1:15" ht="15" customHeight="1" x14ac:dyDescent="0.25">
      <c r="A58" s="27"/>
      <c r="B58" s="18">
        <f t="shared" si="8"/>
        <v>6200</v>
      </c>
      <c r="C58">
        <v>29</v>
      </c>
      <c r="D58" s="18"/>
      <c r="E58" s="16" t="s">
        <v>83</v>
      </c>
      <c r="F58" s="16"/>
      <c r="I58" s="25"/>
      <c r="J58" s="18">
        <f t="shared" si="9"/>
        <v>6296</v>
      </c>
      <c r="K58">
        <v>71</v>
      </c>
      <c r="L58" s="18">
        <v>2</v>
      </c>
      <c r="M58" s="17"/>
      <c r="N58">
        <v>1</v>
      </c>
    </row>
    <row r="59" spans="1:15" x14ac:dyDescent="0.25">
      <c r="A59" s="27"/>
      <c r="B59" s="18">
        <f t="shared" si="8"/>
        <v>6205</v>
      </c>
      <c r="C59">
        <v>34</v>
      </c>
      <c r="D59" s="18"/>
      <c r="E59" s="16" t="s">
        <v>84</v>
      </c>
      <c r="F59" s="16"/>
      <c r="I59" s="25"/>
      <c r="J59" s="18">
        <f t="shared" si="9"/>
        <v>6298</v>
      </c>
      <c r="K59">
        <v>73</v>
      </c>
      <c r="L59" s="18">
        <v>2</v>
      </c>
      <c r="N59">
        <v>1</v>
      </c>
    </row>
    <row r="60" spans="1:15" x14ac:dyDescent="0.25">
      <c r="A60" s="27"/>
      <c r="B60" s="18">
        <f t="shared" si="8"/>
        <v>6207</v>
      </c>
      <c r="C60">
        <v>36</v>
      </c>
      <c r="D60" s="18"/>
      <c r="E60" s="16" t="s">
        <v>85</v>
      </c>
      <c r="F60" s="16"/>
      <c r="I60" s="25"/>
      <c r="J60" s="18">
        <f t="shared" si="9"/>
        <v>6300</v>
      </c>
      <c r="K60">
        <v>75</v>
      </c>
      <c r="L60" s="18">
        <v>1</v>
      </c>
      <c r="N60">
        <v>1</v>
      </c>
    </row>
    <row r="61" spans="1:15" x14ac:dyDescent="0.25">
      <c r="A61" s="27"/>
      <c r="B61" s="18">
        <f t="shared" si="8"/>
        <v>6211</v>
      </c>
      <c r="C61">
        <v>40</v>
      </c>
      <c r="D61" s="18"/>
      <c r="E61" s="16" t="s">
        <v>86</v>
      </c>
      <c r="F61" s="16"/>
      <c r="I61" s="25"/>
      <c r="J61" s="18">
        <f t="shared" si="9"/>
        <v>6301</v>
      </c>
      <c r="K61">
        <v>76</v>
      </c>
      <c r="L61" s="18"/>
      <c r="M61" s="18"/>
      <c r="N61" s="18">
        <v>1</v>
      </c>
    </row>
    <row r="62" spans="1:15" x14ac:dyDescent="0.25">
      <c r="A62" s="27"/>
      <c r="B62" s="18">
        <f t="shared" si="8"/>
        <v>6214</v>
      </c>
      <c r="C62">
        <v>43</v>
      </c>
      <c r="D62" s="18"/>
      <c r="E62" s="16" t="s">
        <v>87</v>
      </c>
      <c r="F62" s="16"/>
      <c r="I62" s="25"/>
      <c r="J62" s="18">
        <f t="shared" si="9"/>
        <v>6302</v>
      </c>
      <c r="K62">
        <v>77</v>
      </c>
      <c r="L62" s="18"/>
      <c r="M62" s="17" t="s">
        <v>100</v>
      </c>
    </row>
    <row r="63" spans="1:15" x14ac:dyDescent="0.25">
      <c r="A63" s="27"/>
      <c r="B63" s="18">
        <f t="shared" si="8"/>
        <v>6216</v>
      </c>
      <c r="C63" s="7">
        <v>45</v>
      </c>
      <c r="D63" s="18"/>
      <c r="E63" s="16" t="s">
        <v>88</v>
      </c>
      <c r="F63" s="16"/>
      <c r="I63" s="28"/>
      <c r="L63" s="18"/>
      <c r="M63" s="18"/>
      <c r="N63" s="18"/>
    </row>
    <row r="64" spans="1:15" x14ac:dyDescent="0.25">
      <c r="A64" s="27"/>
      <c r="B64" s="18">
        <f t="shared" si="8"/>
        <v>6220</v>
      </c>
      <c r="C64" s="7">
        <v>49</v>
      </c>
      <c r="D64" s="18"/>
      <c r="E64" s="16" t="s">
        <v>89</v>
      </c>
      <c r="F64" s="16"/>
      <c r="I64" s="28"/>
      <c r="L64" s="18"/>
      <c r="M64" s="18"/>
      <c r="N64" s="18"/>
    </row>
    <row r="65" spans="1:14" x14ac:dyDescent="0.25">
      <c r="A65" s="27"/>
      <c r="B65" s="18">
        <f t="shared" si="8"/>
        <v>6225</v>
      </c>
      <c r="C65" s="7">
        <v>54</v>
      </c>
      <c r="D65" s="18">
        <f>B74-B65</f>
        <v>40</v>
      </c>
      <c r="E65" s="16" t="s">
        <v>90</v>
      </c>
      <c r="F65" s="16">
        <v>2</v>
      </c>
      <c r="G65" t="s">
        <v>121</v>
      </c>
      <c r="I65" s="28"/>
      <c r="L65" s="18"/>
      <c r="M65" s="18"/>
      <c r="N65" s="18"/>
    </row>
    <row r="66" spans="1:14" x14ac:dyDescent="0.25">
      <c r="A66" s="38" t="s">
        <v>122</v>
      </c>
      <c r="B66" s="38"/>
      <c r="C66" s="38"/>
      <c r="D66" s="38"/>
      <c r="E66" s="38"/>
      <c r="F66" s="38"/>
      <c r="G66" s="38"/>
      <c r="I66" s="28"/>
      <c r="L66">
        <v>5</v>
      </c>
      <c r="M66" t="s">
        <v>7</v>
      </c>
      <c r="N66" s="18"/>
    </row>
    <row r="67" spans="1:14" x14ac:dyDescent="0.25">
      <c r="A67" s="25"/>
      <c r="B67" s="20">
        <f>B65</f>
        <v>6225</v>
      </c>
      <c r="C67" s="20">
        <v>0</v>
      </c>
      <c r="D67" s="18"/>
      <c r="E67" s="18" t="s">
        <v>90</v>
      </c>
      <c r="F67" s="16"/>
      <c r="I67" s="28"/>
      <c r="L67">
        <v>15</v>
      </c>
      <c r="M67" t="s">
        <v>8</v>
      </c>
      <c r="N67" s="18"/>
    </row>
    <row r="68" spans="1:14" x14ac:dyDescent="0.25">
      <c r="A68" s="25"/>
      <c r="B68" s="18">
        <f t="shared" ref="B68:B76" si="10">B67+C68-C67</f>
        <v>6239</v>
      </c>
      <c r="C68" s="7">
        <v>14</v>
      </c>
      <c r="D68" s="18"/>
      <c r="E68" s="16" t="s">
        <v>91</v>
      </c>
      <c r="F68" s="16"/>
      <c r="I68" s="28"/>
      <c r="L68">
        <v>25</v>
      </c>
      <c r="M68" t="s">
        <v>9</v>
      </c>
      <c r="N68" s="18"/>
    </row>
    <row r="69" spans="1:14" x14ac:dyDescent="0.25">
      <c r="A69" s="25"/>
      <c r="B69" s="18">
        <f t="shared" si="10"/>
        <v>6246</v>
      </c>
      <c r="C69" s="7">
        <v>21</v>
      </c>
      <c r="D69" s="18"/>
      <c r="E69" s="16" t="s">
        <v>92</v>
      </c>
      <c r="F69" s="16"/>
      <c r="I69" s="28"/>
      <c r="L69">
        <v>35</v>
      </c>
      <c r="M69" t="s">
        <v>10</v>
      </c>
      <c r="N69" s="18"/>
    </row>
    <row r="70" spans="1:14" x14ac:dyDescent="0.25">
      <c r="A70" s="25"/>
      <c r="B70" s="18">
        <f t="shared" si="10"/>
        <v>6248</v>
      </c>
      <c r="C70" s="7">
        <v>23</v>
      </c>
      <c r="D70" s="18"/>
      <c r="E70" s="16" t="s">
        <v>93</v>
      </c>
      <c r="F70" s="16"/>
      <c r="I70" s="28"/>
      <c r="L70" s="18"/>
      <c r="M70" s="18"/>
      <c r="N70" s="18"/>
    </row>
    <row r="71" spans="1:14" x14ac:dyDescent="0.25">
      <c r="A71" s="25"/>
      <c r="B71" s="18">
        <f t="shared" si="10"/>
        <v>6253</v>
      </c>
      <c r="C71" s="7">
        <v>28</v>
      </c>
      <c r="D71" s="18"/>
      <c r="E71" s="16" t="s">
        <v>94</v>
      </c>
      <c r="I71" s="28"/>
      <c r="L71" s="18"/>
      <c r="M71" s="18"/>
      <c r="N71" s="18"/>
    </row>
    <row r="72" spans="1:14" x14ac:dyDescent="0.25">
      <c r="A72" s="25"/>
      <c r="B72" s="18">
        <f t="shared" si="10"/>
        <v>6255</v>
      </c>
      <c r="C72" s="7">
        <v>30</v>
      </c>
      <c r="D72" s="18"/>
      <c r="E72" s="16" t="s">
        <v>95</v>
      </c>
      <c r="I72" s="28"/>
      <c r="L72" s="18"/>
      <c r="M72" s="18"/>
      <c r="N72" s="18"/>
    </row>
    <row r="73" spans="1:14" x14ac:dyDescent="0.25">
      <c r="A73" s="25"/>
      <c r="B73" s="18">
        <f t="shared" si="10"/>
        <v>6259</v>
      </c>
      <c r="C73" s="7">
        <v>34</v>
      </c>
      <c r="D73" s="18"/>
      <c r="E73" s="18" t="s">
        <v>96</v>
      </c>
      <c r="F73" s="18"/>
      <c r="I73" s="28"/>
      <c r="N73" s="18"/>
    </row>
    <row r="74" spans="1:14" x14ac:dyDescent="0.25">
      <c r="A74" s="25"/>
      <c r="B74" s="18">
        <f t="shared" si="10"/>
        <v>6265</v>
      </c>
      <c r="C74" s="7">
        <v>40</v>
      </c>
      <c r="D74" s="18">
        <v>5</v>
      </c>
      <c r="E74" s="20" t="s">
        <v>97</v>
      </c>
      <c r="F74" s="18">
        <v>1</v>
      </c>
      <c r="I74" s="28"/>
      <c r="N74" s="18"/>
    </row>
    <row r="75" spans="1:14" x14ac:dyDescent="0.25">
      <c r="A75" s="25"/>
      <c r="B75" s="18">
        <f t="shared" si="10"/>
        <v>6270</v>
      </c>
      <c r="C75" s="7">
        <v>45</v>
      </c>
      <c r="D75" s="18">
        <f>J57-B75</f>
        <v>24</v>
      </c>
      <c r="E75" s="20" t="s">
        <v>107</v>
      </c>
      <c r="F75" s="18">
        <v>1</v>
      </c>
      <c r="I75" s="28"/>
      <c r="N75" s="18"/>
    </row>
    <row r="76" spans="1:14" x14ac:dyDescent="0.25">
      <c r="A76" s="25"/>
      <c r="B76" s="18">
        <f t="shared" si="10"/>
        <v>6277</v>
      </c>
      <c r="C76" s="7">
        <v>52</v>
      </c>
      <c r="D76" s="18"/>
      <c r="E76" s="20" t="s">
        <v>123</v>
      </c>
      <c r="F76" s="21"/>
      <c r="I76" s="28"/>
      <c r="N76" s="18"/>
    </row>
    <row r="77" spans="1:14" x14ac:dyDescent="0.25">
      <c r="A77" s="25"/>
      <c r="I77" s="28"/>
      <c r="L77" s="18"/>
    </row>
    <row r="78" spans="1:14" x14ac:dyDescent="0.25">
      <c r="E78" s="17"/>
    </row>
  </sheetData>
  <mergeCells count="7">
    <mergeCell ref="I36:O36"/>
    <mergeCell ref="I49:O49"/>
    <mergeCell ref="A66:G66"/>
    <mergeCell ref="A2:G2"/>
    <mergeCell ref="A18:G18"/>
    <mergeCell ref="I24:O24"/>
    <mergeCell ref="A43:G43"/>
  </mergeCells>
  <conditionalFormatting sqref="L66:L69">
    <cfRule type="cellIs" dxfId="39" priority="98" operator="greaterThan">
      <formula>30</formula>
    </cfRule>
    <cfRule type="cellIs" dxfId="38" priority="99" operator="between">
      <formula>20</formula>
      <formula>30</formula>
    </cfRule>
    <cfRule type="cellIs" dxfId="37" priority="100" operator="between">
      <formula>10</formula>
      <formula>20</formula>
    </cfRule>
    <cfRule type="cellIs" dxfId="36" priority="101" operator="between">
      <formula>0</formula>
      <formula>10</formula>
    </cfRule>
  </conditionalFormatting>
  <conditionalFormatting sqref="D3:D17 L32:L35 L30 L37:L48 L50:L51">
    <cfRule type="cellIs" priority="41" operator="equal">
      <formula>0</formula>
    </cfRule>
    <cfRule type="cellIs" dxfId="35" priority="42" operator="greaterThan">
      <formula>30</formula>
    </cfRule>
    <cfRule type="cellIs" dxfId="34" priority="43" operator="between">
      <formula>20</formula>
      <formula>30</formula>
    </cfRule>
    <cfRule type="cellIs" dxfId="33" priority="44" operator="between">
      <formula>10</formula>
      <formula>20</formula>
    </cfRule>
    <cfRule type="cellIs" dxfId="32" priority="45" operator="between">
      <formula>1</formula>
      <formula>10</formula>
    </cfRule>
  </conditionalFormatting>
  <conditionalFormatting sqref="D19:D25">
    <cfRule type="cellIs" priority="36" operator="equal">
      <formula>0</formula>
    </cfRule>
    <cfRule type="cellIs" dxfId="31" priority="37" operator="greaterThan">
      <formula>30</formula>
    </cfRule>
    <cfRule type="cellIs" dxfId="30" priority="38" operator="between">
      <formula>20</formula>
      <formula>30</formula>
    </cfRule>
    <cfRule type="cellIs" dxfId="29" priority="39" operator="between">
      <formula>10</formula>
      <formula>20</formula>
    </cfRule>
    <cfRule type="cellIs" dxfId="28" priority="40" operator="between">
      <formula>1</formula>
      <formula>10</formula>
    </cfRule>
  </conditionalFormatting>
  <conditionalFormatting sqref="L2:L23">
    <cfRule type="cellIs" priority="31" operator="equal">
      <formula>0</formula>
    </cfRule>
    <cfRule type="cellIs" dxfId="27" priority="32" operator="greaterThan">
      <formula>30</formula>
    </cfRule>
    <cfRule type="cellIs" dxfId="26" priority="33" operator="between">
      <formula>20</formula>
      <formula>30</formula>
    </cfRule>
    <cfRule type="cellIs" dxfId="25" priority="34" operator="between">
      <formula>10</formula>
      <formula>20</formula>
    </cfRule>
    <cfRule type="cellIs" dxfId="24" priority="35" operator="between">
      <formula>1</formula>
      <formula>10</formula>
    </cfRule>
  </conditionalFormatting>
  <conditionalFormatting sqref="L25">
    <cfRule type="cellIs" priority="26" operator="equal">
      <formula>0</formula>
    </cfRule>
    <cfRule type="cellIs" dxfId="23" priority="27" operator="greaterThan">
      <formula>30</formula>
    </cfRule>
    <cfRule type="cellIs" dxfId="22" priority="28" operator="between">
      <formula>20</formula>
      <formula>30</formula>
    </cfRule>
    <cfRule type="cellIs" dxfId="21" priority="29" operator="between">
      <formula>10</formula>
      <formula>20</formula>
    </cfRule>
    <cfRule type="cellIs" dxfId="20" priority="30" operator="between">
      <formula>1</formula>
      <formula>10</formula>
    </cfRule>
  </conditionalFormatting>
  <conditionalFormatting sqref="D28:D42 D44:D51">
    <cfRule type="cellIs" priority="21" operator="equal">
      <formula>0</formula>
    </cfRule>
    <cfRule type="cellIs" dxfId="19" priority="22" operator="greaterThan">
      <formula>30</formula>
    </cfRule>
    <cfRule type="cellIs" dxfId="18" priority="23" operator="between">
      <formula>20</formula>
      <formula>30</formula>
    </cfRule>
    <cfRule type="cellIs" dxfId="17" priority="24" operator="between">
      <formula>10</formula>
      <formula>20</formula>
    </cfRule>
    <cfRule type="cellIs" dxfId="16" priority="25" operator="between">
      <formula>1</formula>
      <formula>10</formula>
    </cfRule>
  </conditionalFormatting>
  <conditionalFormatting sqref="L28:L29">
    <cfRule type="cellIs" priority="16" operator="equal">
      <formula>0</formula>
    </cfRule>
    <cfRule type="cellIs" dxfId="15" priority="17" operator="greaterThan">
      <formula>30</formula>
    </cfRule>
    <cfRule type="cellIs" dxfId="14" priority="18" operator="between">
      <formula>20</formula>
      <formula>30</formula>
    </cfRule>
    <cfRule type="cellIs" dxfId="13" priority="19" operator="between">
      <formula>10</formula>
      <formula>20</formula>
    </cfRule>
    <cfRule type="cellIs" dxfId="12" priority="20" operator="between">
      <formula>1</formula>
      <formula>10</formula>
    </cfRule>
  </conditionalFormatting>
  <conditionalFormatting sqref="D54:D65 D67:D76">
    <cfRule type="cellIs" priority="11" operator="equal">
      <formula>0</formula>
    </cfRule>
    <cfRule type="cellIs" dxfId="11" priority="12" operator="greaterThan">
      <formula>30</formula>
    </cfRule>
    <cfRule type="cellIs" dxfId="10" priority="13" operator="between">
      <formula>20</formula>
      <formula>30</formula>
    </cfRule>
    <cfRule type="cellIs" dxfId="9" priority="14" operator="between">
      <formula>10</formula>
      <formula>20</formula>
    </cfRule>
    <cfRule type="cellIs" dxfId="8" priority="15" operator="between">
      <formula>1</formula>
      <formula>10</formula>
    </cfRule>
  </conditionalFormatting>
  <conditionalFormatting sqref="L54:L65 L70:L72">
    <cfRule type="cellIs" priority="6" operator="equal">
      <formula>0</formula>
    </cfRule>
    <cfRule type="cellIs" dxfId="7" priority="7" operator="greaterThan">
      <formula>30</formula>
    </cfRule>
    <cfRule type="cellIs" dxfId="6" priority="8" operator="between">
      <formula>20</formula>
      <formula>30</formula>
    </cfRule>
    <cfRule type="cellIs" dxfId="5" priority="9" operator="between">
      <formula>10</formula>
      <formula>20</formula>
    </cfRule>
    <cfRule type="cellIs" dxfId="4" priority="10" operator="between">
      <formula>1</formula>
      <formula>10</formula>
    </cfRule>
  </conditionalFormatting>
  <conditionalFormatting sqref="L77">
    <cfRule type="cellIs" priority="1" operator="equal">
      <formula>0</formula>
    </cfRule>
    <cfRule type="cellIs" dxfId="3" priority="2" operator="greaterThan">
      <formula>30</formula>
    </cfRule>
    <cfRule type="cellIs" dxfId="2" priority="3" operator="between">
      <formula>20</formula>
      <formula>30</formula>
    </cfRule>
    <cfRule type="cellIs" dxfId="1" priority="4" operator="between">
      <formula>10</formula>
      <formula>20</formula>
    </cfRule>
    <cfRule type="cellIs" dxfId="0" priority="5" operator="between">
      <formula>1</formula>
      <formula>10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>
      <selection activeCell="C37" sqref="C37"/>
    </sheetView>
  </sheetViews>
  <sheetFormatPr defaultRowHeight="15" x14ac:dyDescent="0.25"/>
  <cols>
    <col min="2" max="2" width="31.42578125" customWidth="1"/>
    <col min="3" max="3" width="87.28515625" customWidth="1"/>
  </cols>
  <sheetData>
    <row r="2" spans="2:3" x14ac:dyDescent="0.25">
      <c r="B2" s="5"/>
    </row>
    <row r="3" spans="2:3" x14ac:dyDescent="0.25">
      <c r="B3" t="s">
        <v>11</v>
      </c>
      <c r="C3" t="s">
        <v>101</v>
      </c>
    </row>
    <row r="5" spans="2:3" x14ac:dyDescent="0.25">
      <c r="C5" s="5" t="s">
        <v>102</v>
      </c>
    </row>
    <row r="7" spans="2:3" x14ac:dyDescent="0.25">
      <c r="B7" s="5"/>
    </row>
    <row r="9" spans="2:3" x14ac:dyDescent="0.25">
      <c r="B9" s="5"/>
    </row>
    <row r="12" spans="2:3" ht="15.75" x14ac:dyDescent="0.25">
      <c r="C12" s="9"/>
    </row>
    <row r="14" spans="2:3" ht="15.75" x14ac:dyDescent="0.25">
      <c r="C14" s="9"/>
    </row>
    <row r="16" spans="2:3" ht="15.75" x14ac:dyDescent="0.25">
      <c r="C16" s="9"/>
    </row>
    <row r="18" spans="3:3" ht="15.75" x14ac:dyDescent="0.25">
      <c r="C18" s="8"/>
    </row>
  </sheetData>
  <hyperlinks>
    <hyperlink ref="C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Plaatsentabel</vt:lpstr>
      <vt:lpstr>Infolinks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2020-03-12T16:36:25Z</dcterms:modified>
</cp:coreProperties>
</file>